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Sheet1!#REF!</definedName>
  </definedNames>
  <calcPr calcId="144525"/>
</workbook>
</file>

<file path=xl/sharedStrings.xml><?xml version="1.0" encoding="utf-8"?>
<sst xmlns="http://schemas.openxmlformats.org/spreadsheetml/2006/main" count="74" uniqueCount="39">
  <si>
    <t>内江兴隆村镇银行股份有限公司小微信贷联合运营项目采购评审情况表</t>
  </si>
  <si>
    <t>项目编号：SCHXFZC-202507-196</t>
  </si>
  <si>
    <t>开标时间：2025年08月27日09时30分（北京时间）</t>
  </si>
  <si>
    <t>开标地点：内江市东兴区东城路2号（传化锦园）7栋附203号四川瀚祥招标代理有限公司</t>
  </si>
  <si>
    <t>评审过程</t>
  </si>
  <si>
    <t>序号</t>
  </si>
  <si>
    <t>供应商全称</t>
  </si>
  <si>
    <t>资格审查情况</t>
  </si>
  <si>
    <t>响应文件的有效性、完整性和响应程度审查情况</t>
  </si>
  <si>
    <t>投标报价情况</t>
  </si>
  <si>
    <t>报价
（10分）</t>
  </si>
  <si>
    <t>项目技术部分（74分）</t>
  </si>
  <si>
    <t>项目商务部分
（16分）</t>
  </si>
  <si>
    <t>评审总
得分</t>
  </si>
  <si>
    <t>总平
均分</t>
  </si>
  <si>
    <t>评审结果</t>
  </si>
  <si>
    <t>服务内容及要求的响应
（9分）</t>
  </si>
  <si>
    <t>内外部现状调研与分析
（5分）</t>
  </si>
  <si>
    <t>业务发展规划与实施计划
（10分）</t>
  </si>
  <si>
    <t>组织架构与人员规划
（5分）</t>
  </si>
  <si>
    <t>小微业务制度体系建设
（5分）</t>
  </si>
  <si>
    <t>人力资源建设
（10分）</t>
  </si>
  <si>
    <t>产品开发与定制
（10分）</t>
  </si>
  <si>
    <t>市场营销管理
（10分）</t>
  </si>
  <si>
    <t>风险管理体系建设
（10分）</t>
  </si>
  <si>
    <t>专业能力保障
（6分）</t>
  </si>
  <si>
    <t>服务经验案例
（10分）</t>
  </si>
  <si>
    <t>是否通过审查</t>
  </si>
  <si>
    <t>未通过原因</t>
  </si>
  <si>
    <t>是否允许投标报价</t>
  </si>
  <si>
    <t>未允许投标报价得原因</t>
  </si>
  <si>
    <t>总分
（5人）</t>
  </si>
  <si>
    <t>杭州桔子小微信息技术有限公司</t>
  </si>
  <si>
    <t>是</t>
  </si>
  <si>
    <t>/</t>
  </si>
  <si>
    <t>第一中标候选人：杭州桔子小微信息技术有限公司，投标报价：
项目启动服务费：450000元
浮动服务费：30 %
规模激励服务费：0.8%
超目标激励：1.2%
不良控制激励：450000元/年
第二中标候选人：北京数意通企业管理顾问有限公司，投标报价：
项目启动服务费：600000元
浮动服务费：25%
规模激励服务费：1%
超目标激励：1.5%
不良控制激励：500000元/年
 第三中标候选人：云南雄安信息技术有限公司，投标报价：
项目启动服务费：500000元
浮动服务费：30%
规模激励服务费：0.6%
超目标激励：1%
不良控制激励：600000元/年</t>
  </si>
  <si>
    <t>北京数意通企业管理顾问有限公司</t>
  </si>
  <si>
    <t>云南雄安信息技术有限公司</t>
  </si>
  <si>
    <t>深圳立木信科技术有限公司</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</si>
</sst>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12"/>
      <name val="宋体"/>
      <charset val="134"/>
    </font>
    <font>
      <sz val="11"/>
      <name val="宋体"/>
      <charset val="134"/>
      <scheme val="minor"/>
    </font>
    <font>
      <b/>
      <sz val="16"/>
      <name val="宋体"/>
      <charset val="134"/>
    </font>
    <font>
      <sz val="12"/>
      <name val="宋体"/>
      <charset val="134"/>
      <scheme val="major"/>
    </font>
    <font>
      <sz val="11"/>
      <name val="宋体"/>
      <charset val="134"/>
      <scheme val="major"/>
    </font>
    <font>
      <sz val="10"/>
      <name val="宋体"/>
      <charset val="134"/>
    </font>
    <font>
      <sz val="12"/>
      <color rgb="FF000000"/>
      <name val="宋体"/>
      <charset val="134"/>
    </font>
    <font>
      <sz val="10"/>
      <name val="宋体"/>
      <charset val="134"/>
      <scheme val="minor"/>
    </font>
    <font>
      <sz val="11"/>
      <name val="宋体"/>
      <charset val="134"/>
    </font>
    <font>
      <b/>
      <sz val="11"/>
      <name val="宋体"/>
      <charset val="134"/>
      <scheme val="major"/>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indexed="8"/>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8"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15" fillId="9" borderId="0" applyNumberFormat="0" applyBorder="0" applyAlignment="0" applyProtection="0">
      <alignment vertical="center"/>
    </xf>
    <xf numFmtId="0" fontId="18" fillId="0" borderId="10" applyNumberFormat="0" applyFill="0" applyAlignment="0" applyProtection="0">
      <alignment vertical="center"/>
    </xf>
    <xf numFmtId="0" fontId="15" fillId="10" borderId="0" applyNumberFormat="0" applyBorder="0" applyAlignment="0" applyProtection="0">
      <alignment vertical="center"/>
    </xf>
    <xf numFmtId="0" fontId="24" fillId="11" borderId="11" applyNumberFormat="0" applyAlignment="0" applyProtection="0">
      <alignment vertical="center"/>
    </xf>
    <xf numFmtId="0" fontId="25" fillId="11" borderId="7" applyNumberFormat="0" applyAlignment="0" applyProtection="0">
      <alignment vertical="center"/>
    </xf>
    <xf numFmtId="0" fontId="26" fillId="12" borderId="12"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xf numFmtId="0" fontId="2" fillId="0" borderId="0" xfId="0" applyFont="1" applyFill="1" applyAlignment="1"/>
    <xf numFmtId="0" fontId="0" fillId="0" borderId="0" xfId="0" applyFont="1" applyFill="1" applyBorder="1" applyAlignment="1">
      <alignment vertical="center"/>
    </xf>
    <xf numFmtId="0" fontId="3" fillId="0" borderId="0" xfId="0" applyFont="1" applyFill="1" applyAlignment="1">
      <alignment horizontal="center" vertical="center" wrapText="1"/>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3" xfId="0" applyFont="1" applyFill="1" applyBorder="1" applyAlignment="1">
      <alignment horizontal="center" vertical="center"/>
    </xf>
    <xf numFmtId="0" fontId="9"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4" fillId="0" borderId="0" xfId="0" applyFont="1" applyFill="1" applyAlignment="1">
      <alignment horizontal="left" vertical="center"/>
    </xf>
    <xf numFmtId="0" fontId="1"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2"/>
  <sheetViews>
    <sheetView tabSelected="1" topLeftCell="A2" workbookViewId="0">
      <selection activeCell="A5" sqref="A5:W5"/>
    </sheetView>
  </sheetViews>
  <sheetFormatPr defaultColWidth="9" defaultRowHeight="13.5"/>
  <cols>
    <col min="1" max="1" width="3.75" style="4" customWidth="1"/>
    <col min="2" max="2" width="34.75" style="4" customWidth="1"/>
    <col min="3" max="3" width="6.875" style="4" customWidth="1"/>
    <col min="4" max="4" width="6.25" style="4" customWidth="1"/>
    <col min="5" max="5" width="6.875" style="4" customWidth="1"/>
    <col min="6" max="6" width="5.75" style="4" customWidth="1"/>
    <col min="7" max="7" width="6.875" style="4" customWidth="1"/>
    <col min="8" max="8" width="7.25" style="4" customWidth="1"/>
    <col min="9" max="21" width="9" style="4" customWidth="1"/>
    <col min="22" max="22" width="9.125" style="4" customWidth="1"/>
    <col min="23" max="23" width="34.625" style="4" customWidth="1"/>
    <col min="24" max="15942" width="9" style="4"/>
  </cols>
  <sheetData>
    <row r="1" s="1" customFormat="1" ht="48" customHeight="1" spans="1:23">
      <c r="A1" s="5" t="s">
        <v>0</v>
      </c>
      <c r="B1" s="5"/>
      <c r="C1" s="5"/>
      <c r="D1" s="5"/>
      <c r="E1" s="5"/>
      <c r="F1" s="5"/>
      <c r="G1" s="5"/>
      <c r="H1" s="5"/>
      <c r="I1" s="5"/>
      <c r="J1" s="5"/>
      <c r="K1" s="5"/>
      <c r="L1" s="5"/>
      <c r="M1" s="5"/>
      <c r="N1" s="5"/>
      <c r="O1" s="5"/>
      <c r="P1" s="5"/>
      <c r="Q1" s="5"/>
      <c r="R1" s="5"/>
      <c r="S1" s="5"/>
      <c r="T1" s="5"/>
      <c r="U1" s="5"/>
      <c r="V1" s="5"/>
      <c r="W1" s="5"/>
    </row>
    <row r="2" s="2" customFormat="1" ht="24.95" customHeight="1" spans="1:21">
      <c r="A2" s="6" t="s">
        <v>1</v>
      </c>
      <c r="B2" s="6"/>
      <c r="C2" s="6"/>
      <c r="D2" s="6"/>
      <c r="E2" s="6"/>
      <c r="F2" s="6"/>
      <c r="G2" s="6"/>
      <c r="H2" s="6"/>
      <c r="I2" s="6"/>
      <c r="J2" s="6"/>
      <c r="K2" s="6"/>
      <c r="L2" s="6"/>
      <c r="M2" s="6"/>
      <c r="N2" s="6"/>
      <c r="O2" s="6"/>
      <c r="P2" s="6"/>
      <c r="Q2" s="6"/>
      <c r="R2" s="6"/>
      <c r="S2" s="6"/>
      <c r="T2" s="6"/>
      <c r="U2" s="17"/>
    </row>
    <row r="3" s="2" customFormat="1" ht="24.95" customHeight="1" spans="1:21">
      <c r="A3" s="6" t="s">
        <v>2</v>
      </c>
      <c r="B3" s="6"/>
      <c r="C3" s="6"/>
      <c r="D3" s="6"/>
      <c r="E3" s="6"/>
      <c r="F3" s="6"/>
      <c r="G3" s="6"/>
      <c r="H3" s="6"/>
      <c r="I3" s="6"/>
      <c r="J3" s="6"/>
      <c r="K3" s="6"/>
      <c r="L3" s="6"/>
      <c r="M3" s="6"/>
      <c r="N3" s="6"/>
      <c r="O3" s="6"/>
      <c r="P3" s="6"/>
      <c r="Q3" s="6"/>
      <c r="R3" s="6"/>
      <c r="S3" s="6"/>
      <c r="T3" s="6"/>
      <c r="U3" s="17"/>
    </row>
    <row r="4" s="2" customFormat="1" ht="24.95" customHeight="1" spans="1:21">
      <c r="A4" s="6" t="s">
        <v>3</v>
      </c>
      <c r="B4" s="6"/>
      <c r="C4" s="6"/>
      <c r="D4" s="6"/>
      <c r="E4" s="6"/>
      <c r="F4" s="6"/>
      <c r="G4" s="6"/>
      <c r="H4" s="6"/>
      <c r="I4" s="6"/>
      <c r="J4" s="6"/>
      <c r="K4" s="6"/>
      <c r="L4" s="6"/>
      <c r="M4" s="6"/>
      <c r="N4" s="6"/>
      <c r="O4" s="6"/>
      <c r="P4" s="6"/>
      <c r="Q4" s="6"/>
      <c r="R4" s="6"/>
      <c r="S4" s="6"/>
      <c r="T4" s="6"/>
      <c r="U4" s="17"/>
    </row>
    <row r="5" s="3" customFormat="1" ht="31" customHeight="1" spans="1:26">
      <c r="A5" s="7" t="s">
        <v>4</v>
      </c>
      <c r="B5" s="7"/>
      <c r="C5" s="7"/>
      <c r="D5" s="7"/>
      <c r="E5" s="7"/>
      <c r="F5" s="7"/>
      <c r="G5" s="7"/>
      <c r="H5" s="7"/>
      <c r="I5" s="7"/>
      <c r="J5" s="7"/>
      <c r="K5" s="7"/>
      <c r="L5" s="7"/>
      <c r="M5" s="7"/>
      <c r="N5" s="7"/>
      <c r="O5" s="7"/>
      <c r="P5" s="7"/>
      <c r="Q5" s="7"/>
      <c r="R5" s="7"/>
      <c r="S5" s="7"/>
      <c r="T5" s="7"/>
      <c r="U5" s="7"/>
      <c r="V5" s="7"/>
      <c r="W5" s="7"/>
      <c r="X5" s="17"/>
      <c r="Y5" s="17"/>
      <c r="Z5" s="17"/>
    </row>
    <row r="6" s="3" customFormat="1" ht="31" customHeight="1" spans="1:26">
      <c r="A6" s="8" t="s">
        <v>5</v>
      </c>
      <c r="B6" s="8" t="s">
        <v>6</v>
      </c>
      <c r="C6" s="9" t="s">
        <v>7</v>
      </c>
      <c r="D6" s="9"/>
      <c r="E6" s="10" t="s">
        <v>8</v>
      </c>
      <c r="F6" s="10"/>
      <c r="G6" s="9" t="s">
        <v>9</v>
      </c>
      <c r="H6" s="9"/>
      <c r="I6" s="14" t="s">
        <v>10</v>
      </c>
      <c r="J6" s="15" t="s">
        <v>11</v>
      </c>
      <c r="K6" s="15"/>
      <c r="L6" s="15"/>
      <c r="M6" s="15"/>
      <c r="N6" s="15"/>
      <c r="O6" s="15"/>
      <c r="P6" s="15"/>
      <c r="Q6" s="15"/>
      <c r="R6" s="15"/>
      <c r="S6" s="15" t="s">
        <v>12</v>
      </c>
      <c r="T6" s="18"/>
      <c r="U6" s="19" t="s">
        <v>13</v>
      </c>
      <c r="V6" s="19" t="s">
        <v>14</v>
      </c>
      <c r="W6" s="20" t="s">
        <v>15</v>
      </c>
      <c r="X6" s="17"/>
      <c r="Y6" s="17"/>
      <c r="Z6" s="17"/>
    </row>
    <row r="7" s="3" customFormat="1" ht="64" customHeight="1" spans="1:26">
      <c r="A7" s="8"/>
      <c r="B7" s="8"/>
      <c r="C7" s="9"/>
      <c r="D7" s="9"/>
      <c r="E7" s="10"/>
      <c r="F7" s="10"/>
      <c r="G7" s="9"/>
      <c r="H7" s="9"/>
      <c r="I7" s="14"/>
      <c r="J7" s="14" t="s">
        <v>16</v>
      </c>
      <c r="K7" s="14" t="s">
        <v>17</v>
      </c>
      <c r="L7" s="14" t="s">
        <v>18</v>
      </c>
      <c r="M7" s="14" t="s">
        <v>19</v>
      </c>
      <c r="N7" s="14" t="s">
        <v>20</v>
      </c>
      <c r="O7" s="14" t="s">
        <v>21</v>
      </c>
      <c r="P7" s="14" t="s">
        <v>22</v>
      </c>
      <c r="Q7" s="14" t="s">
        <v>23</v>
      </c>
      <c r="R7" s="14" t="s">
        <v>24</v>
      </c>
      <c r="S7" s="14" t="s">
        <v>25</v>
      </c>
      <c r="T7" s="14" t="s">
        <v>26</v>
      </c>
      <c r="U7" s="21"/>
      <c r="V7" s="21"/>
      <c r="W7" s="20"/>
      <c r="X7" s="17"/>
      <c r="Y7" s="17"/>
      <c r="Z7" s="17"/>
    </row>
    <row r="8" s="1" customFormat="1" ht="46" customHeight="1" spans="1:23">
      <c r="A8" s="8"/>
      <c r="B8" s="8"/>
      <c r="C8" s="8" t="s">
        <v>27</v>
      </c>
      <c r="D8" s="8" t="s">
        <v>28</v>
      </c>
      <c r="E8" s="8" t="s">
        <v>27</v>
      </c>
      <c r="F8" s="8" t="s">
        <v>28</v>
      </c>
      <c r="G8" s="8" t="s">
        <v>29</v>
      </c>
      <c r="H8" s="8" t="s">
        <v>30</v>
      </c>
      <c r="I8" s="8" t="s">
        <v>31</v>
      </c>
      <c r="J8" s="8" t="s">
        <v>31</v>
      </c>
      <c r="K8" s="8" t="s">
        <v>31</v>
      </c>
      <c r="L8" s="8" t="s">
        <v>31</v>
      </c>
      <c r="M8" s="8" t="s">
        <v>31</v>
      </c>
      <c r="N8" s="8" t="s">
        <v>31</v>
      </c>
      <c r="O8" s="8" t="s">
        <v>31</v>
      </c>
      <c r="P8" s="8" t="s">
        <v>31</v>
      </c>
      <c r="Q8" s="8" t="s">
        <v>31</v>
      </c>
      <c r="R8" s="8" t="s">
        <v>31</v>
      </c>
      <c r="S8" s="8" t="s">
        <v>31</v>
      </c>
      <c r="T8" s="8" t="s">
        <v>31</v>
      </c>
      <c r="U8" s="22"/>
      <c r="V8" s="22"/>
      <c r="W8" s="20"/>
    </row>
    <row r="9" s="1" customFormat="1" ht="89" customHeight="1" spans="1:23">
      <c r="A9" s="11">
        <v>1</v>
      </c>
      <c r="B9" s="12" t="s">
        <v>32</v>
      </c>
      <c r="C9" s="13" t="s">
        <v>33</v>
      </c>
      <c r="D9" s="13" t="s">
        <v>34</v>
      </c>
      <c r="E9" s="13" t="s">
        <v>33</v>
      </c>
      <c r="F9" s="13" t="s">
        <v>34</v>
      </c>
      <c r="G9" s="13" t="s">
        <v>33</v>
      </c>
      <c r="H9" s="13" t="s">
        <v>34</v>
      </c>
      <c r="I9" s="16">
        <f>9.8*5</f>
        <v>49</v>
      </c>
      <c r="J9" s="16">
        <v>45</v>
      </c>
      <c r="K9" s="16">
        <v>25</v>
      </c>
      <c r="L9" s="16">
        <f>8+9+8+8+8</f>
        <v>41</v>
      </c>
      <c r="M9" s="16">
        <v>25</v>
      </c>
      <c r="N9" s="16">
        <v>25</v>
      </c>
      <c r="O9" s="16">
        <v>40</v>
      </c>
      <c r="P9" s="16">
        <f>8+9+9+8+9</f>
        <v>43</v>
      </c>
      <c r="Q9" s="16">
        <v>40</v>
      </c>
      <c r="R9" s="16">
        <f>8+8+9+9+8</f>
        <v>42</v>
      </c>
      <c r="S9" s="16">
        <v>30</v>
      </c>
      <c r="T9" s="16">
        <v>50</v>
      </c>
      <c r="U9" s="16">
        <f t="shared" ref="U9:U12" si="0">SUM(I9:T9)</f>
        <v>455</v>
      </c>
      <c r="V9" s="16">
        <f t="shared" ref="V9:V12" si="1">U9/5</f>
        <v>91</v>
      </c>
      <c r="W9" s="23" t="s">
        <v>35</v>
      </c>
    </row>
    <row r="10" s="1" customFormat="1" ht="89" customHeight="1" spans="1:23">
      <c r="A10" s="11">
        <v>2</v>
      </c>
      <c r="B10" s="12" t="s">
        <v>36</v>
      </c>
      <c r="C10" s="13" t="s">
        <v>33</v>
      </c>
      <c r="D10" s="13" t="s">
        <v>34</v>
      </c>
      <c r="E10" s="13" t="s">
        <v>33</v>
      </c>
      <c r="F10" s="13" t="s">
        <v>34</v>
      </c>
      <c r="G10" s="13" t="s">
        <v>33</v>
      </c>
      <c r="H10" s="13" t="s">
        <v>34</v>
      </c>
      <c r="I10" s="16">
        <f>9.3*5</f>
        <v>46.5</v>
      </c>
      <c r="J10" s="16">
        <v>45</v>
      </c>
      <c r="K10" s="16">
        <v>15</v>
      </c>
      <c r="L10" s="16">
        <v>26</v>
      </c>
      <c r="M10" s="16">
        <v>17</v>
      </c>
      <c r="N10" s="16">
        <v>19</v>
      </c>
      <c r="O10" s="16">
        <v>28</v>
      </c>
      <c r="P10" s="16">
        <v>32</v>
      </c>
      <c r="Q10" s="16">
        <v>28</v>
      </c>
      <c r="R10" s="16">
        <v>31</v>
      </c>
      <c r="S10" s="16">
        <v>0</v>
      </c>
      <c r="T10" s="16">
        <v>0</v>
      </c>
      <c r="U10" s="16">
        <f t="shared" si="0"/>
        <v>287.5</v>
      </c>
      <c r="V10" s="16">
        <f t="shared" si="1"/>
        <v>57.5</v>
      </c>
      <c r="W10" s="24"/>
    </row>
    <row r="11" s="1" customFormat="1" ht="89" customHeight="1" spans="1:23">
      <c r="A11" s="11">
        <v>3</v>
      </c>
      <c r="B11" s="12" t="s">
        <v>37</v>
      </c>
      <c r="C11" s="13" t="s">
        <v>33</v>
      </c>
      <c r="D11" s="13" t="s">
        <v>34</v>
      </c>
      <c r="E11" s="13" t="s">
        <v>33</v>
      </c>
      <c r="F11" s="13" t="s">
        <v>34</v>
      </c>
      <c r="G11" s="13" t="s">
        <v>33</v>
      </c>
      <c r="H11" s="13" t="s">
        <v>34</v>
      </c>
      <c r="I11" s="16">
        <f>9.3*5</f>
        <v>46.5</v>
      </c>
      <c r="J11" s="16">
        <v>45</v>
      </c>
      <c r="K11" s="16">
        <v>15</v>
      </c>
      <c r="L11" s="16">
        <v>26</v>
      </c>
      <c r="M11" s="16">
        <v>17</v>
      </c>
      <c r="N11" s="16">
        <v>18</v>
      </c>
      <c r="O11" s="16">
        <v>31</v>
      </c>
      <c r="P11" s="16">
        <v>29</v>
      </c>
      <c r="Q11" s="16">
        <v>27</v>
      </c>
      <c r="R11" s="16">
        <v>30</v>
      </c>
      <c r="S11" s="16">
        <v>0</v>
      </c>
      <c r="T11" s="16">
        <v>0</v>
      </c>
      <c r="U11" s="16">
        <f t="shared" si="0"/>
        <v>284.5</v>
      </c>
      <c r="V11" s="16">
        <f t="shared" si="1"/>
        <v>56.9</v>
      </c>
      <c r="W11" s="24"/>
    </row>
    <row r="12" s="1" customFormat="1" ht="89" customHeight="1" spans="1:23">
      <c r="A12" s="11">
        <v>4</v>
      </c>
      <c r="B12" s="12" t="s">
        <v>38</v>
      </c>
      <c r="C12" s="13" t="s">
        <v>33</v>
      </c>
      <c r="D12" s="13" t="s">
        <v>34</v>
      </c>
      <c r="E12" s="13" t="s">
        <v>33</v>
      </c>
      <c r="F12" s="13" t="s">
        <v>34</v>
      </c>
      <c r="G12" s="13" t="s">
        <v>33</v>
      </c>
      <c r="H12" s="13" t="s">
        <v>34</v>
      </c>
      <c r="I12" s="16">
        <f>9*5</f>
        <v>45</v>
      </c>
      <c r="J12" s="16">
        <v>45</v>
      </c>
      <c r="K12" s="16">
        <v>15</v>
      </c>
      <c r="L12" s="16">
        <v>28</v>
      </c>
      <c r="M12" s="16">
        <v>18</v>
      </c>
      <c r="N12" s="16">
        <v>18</v>
      </c>
      <c r="O12" s="16">
        <v>29</v>
      </c>
      <c r="P12" s="16">
        <v>32</v>
      </c>
      <c r="Q12" s="16">
        <v>26</v>
      </c>
      <c r="R12" s="16">
        <v>28</v>
      </c>
      <c r="S12" s="16">
        <v>0</v>
      </c>
      <c r="T12" s="16">
        <v>0</v>
      </c>
      <c r="U12" s="16">
        <f t="shared" si="0"/>
        <v>284</v>
      </c>
      <c r="V12" s="16">
        <f t="shared" si="1"/>
        <v>56.8</v>
      </c>
      <c r="W12" s="24"/>
    </row>
  </sheetData>
  <mergeCells count="17">
    <mergeCell ref="A1:W1"/>
    <mergeCell ref="A2:T2"/>
    <mergeCell ref="A3:T3"/>
    <mergeCell ref="A4:T4"/>
    <mergeCell ref="A5:W5"/>
    <mergeCell ref="J6:R6"/>
    <mergeCell ref="S6:T6"/>
    <mergeCell ref="A6:A8"/>
    <mergeCell ref="B6:B8"/>
    <mergeCell ref="I6:I7"/>
    <mergeCell ref="U6:U8"/>
    <mergeCell ref="V6:V8"/>
    <mergeCell ref="W6:W8"/>
    <mergeCell ref="W9:W12"/>
    <mergeCell ref="C6:D7"/>
    <mergeCell ref="E6:F7"/>
    <mergeCell ref="G6:H7"/>
  </mergeCells>
  <pageMargins left="0.156944444444444" right="0.156944444444444"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Juner</cp:lastModifiedBy>
  <dcterms:created xsi:type="dcterms:W3CDTF">2021-03-30T08:14:00Z</dcterms:created>
  <dcterms:modified xsi:type="dcterms:W3CDTF">2025-08-27T08:07:56Z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012407716A9A49A997FFF08540FF3093_13</vt:lpwstr>
  </property>
  <property fmtid="{D5CDD505-2E9C-101B-9397-08002B2CF9AE}" pid="3" name="KSOProductBuildVer">
    <vt:lpwstr>2052-11.1.0.14309</vt:lpwstr>
  </property>
</Properties>
</file>